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aball\Downloads\"/>
    </mc:Choice>
  </mc:AlternateContent>
  <xr:revisionPtr revIDLastSave="0" documentId="8_{C8CA4A14-9A7E-4E63-84B6-19CC7ED69594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Pay App 1" sheetId="8" r:id="rId1"/>
  </sheets>
  <definedNames>
    <definedName name="_xlnm.Print_Area" localSheetId="0">'Pay App 1'!$A$1:$M$29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8" l="1"/>
  <c r="M11" i="8"/>
  <c r="M12" i="8"/>
  <c r="M13" i="8"/>
  <c r="M14" i="8"/>
  <c r="M15" i="8"/>
  <c r="M16" i="8"/>
  <c r="G10" i="8"/>
  <c r="H10" i="8" s="1"/>
  <c r="G11" i="8"/>
  <c r="H11" i="8" s="1"/>
  <c r="G12" i="8"/>
  <c r="I12" i="8" s="1"/>
  <c r="G13" i="8"/>
  <c r="H13" i="8" s="1"/>
  <c r="G14" i="8"/>
  <c r="H14" i="8" s="1"/>
  <c r="G15" i="8"/>
  <c r="H15" i="8" s="1"/>
  <c r="G16" i="8"/>
  <c r="I16" i="8" s="1"/>
  <c r="J8" i="8"/>
  <c r="I10" i="8" l="1"/>
  <c r="I14" i="8"/>
  <c r="I13" i="8"/>
  <c r="H16" i="8"/>
  <c r="H12" i="8"/>
  <c r="I15" i="8"/>
  <c r="I11" i="8"/>
  <c r="J21" i="8" l="1"/>
  <c r="J22" i="8"/>
  <c r="J23" i="8"/>
  <c r="J24" i="8"/>
  <c r="M9" i="8" l="1"/>
  <c r="K8" i="8" s="1"/>
  <c r="L8" i="8" s="1"/>
  <c r="J18" i="8" l="1"/>
  <c r="J26" i="8" s="1"/>
  <c r="J27" i="8" s="1"/>
  <c r="E26" i="8"/>
  <c r="F26" i="8"/>
  <c r="D26" i="8"/>
  <c r="G22" i="8"/>
  <c r="G23" i="8"/>
  <c r="G24" i="8"/>
  <c r="H24" i="8" s="1"/>
  <c r="G21" i="8"/>
  <c r="H21" i="8" s="1"/>
  <c r="G9" i="8"/>
  <c r="M24" i="8"/>
  <c r="K24" i="8" s="1"/>
  <c r="L24" i="8" s="1"/>
  <c r="M23" i="8"/>
  <c r="K23" i="8" s="1"/>
  <c r="L23" i="8" s="1"/>
  <c r="M22" i="8"/>
  <c r="K22" i="8" s="1"/>
  <c r="L22" i="8" s="1"/>
  <c r="M21" i="8"/>
  <c r="K21" i="8" s="1"/>
  <c r="L21" i="8" s="1"/>
  <c r="I21" i="8" l="1"/>
  <c r="I22" i="8"/>
  <c r="I24" i="8"/>
  <c r="H22" i="8"/>
  <c r="M26" i="8"/>
  <c r="H23" i="8"/>
  <c r="G26" i="8"/>
  <c r="I23" i="8"/>
  <c r="M27" i="8" l="1"/>
  <c r="M28" i="8" s="1"/>
  <c r="K18" i="8"/>
  <c r="K26" i="8" s="1"/>
  <c r="L18" i="8"/>
  <c r="L26" i="8" s="1"/>
  <c r="L28" i="8" s="1"/>
  <c r="H9" i="8"/>
  <c r="K27" i="8" l="1"/>
  <c r="K28" i="8" s="1"/>
  <c r="C26" i="8"/>
  <c r="C28" i="8" s="1"/>
  <c r="I9" i="8"/>
  <c r="H26" i="8" l="1"/>
  <c r="I26" i="8"/>
  <c r="I27" i="8" s="1"/>
  <c r="I28" i="8" s="1"/>
  <c r="J28" i="8"/>
</calcChain>
</file>

<file path=xl/sharedStrings.xml><?xml version="1.0" encoding="utf-8"?>
<sst xmlns="http://schemas.openxmlformats.org/spreadsheetml/2006/main" count="46" uniqueCount="46">
  <si>
    <t>New Mexico State University</t>
  </si>
  <si>
    <t>Project:</t>
  </si>
  <si>
    <t>Date:</t>
  </si>
  <si>
    <t>Item #</t>
  </si>
  <si>
    <t>Desc of Work</t>
  </si>
  <si>
    <t>Previous Applications</t>
  </si>
  <si>
    <t>Work In Place</t>
  </si>
  <si>
    <t>Stored Material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</si>
  <si>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</si>
  <si>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</si>
  <si>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</si>
  <si>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</si>
  <si>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</si>
  <si>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</si>
  <si>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</si>
  <si>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</si>
  <si>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</si>
  <si>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</si>
  <si>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</si>
  <si>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Subtotal w/o Tax</t>
  </si>
  <si>
    <t>Total w/ Tax</t>
  </si>
  <si>
    <t>TOTAL COMPLETED &amp; STORED TO DATE (D+E+F)</t>
  </si>
  <si>
    <t>% (G/C)</t>
  </si>
  <si>
    <t>Balance to Finish (C-G)</t>
  </si>
  <si>
    <t>(E+F)</t>
  </si>
  <si>
    <t>Current Tax Rate:</t>
  </si>
  <si>
    <t>Division 1</t>
  </si>
  <si>
    <t xml:space="preserve">Line Item Scheduled Value </t>
  </si>
  <si>
    <t>AIM Division Total Scheduled Value</t>
  </si>
  <si>
    <t>AIM Division Payment Totals</t>
  </si>
  <si>
    <t>L</t>
  </si>
  <si>
    <t>AIM Division Payment Tax Totals</t>
  </si>
  <si>
    <t>M</t>
  </si>
  <si>
    <t xml:space="preserve">Subtotal </t>
  </si>
  <si>
    <t>Vendor:</t>
  </si>
  <si>
    <t xml:space="preserve">Revised on 1/28/21 </t>
  </si>
  <si>
    <t>Invoice #:</t>
  </si>
  <si>
    <t xml:space="preserve">Programming </t>
  </si>
  <si>
    <t>Schematic Design</t>
  </si>
  <si>
    <t>Design Development</t>
  </si>
  <si>
    <t>Construction Documents</t>
  </si>
  <si>
    <t xml:space="preserve">Award of Contract </t>
  </si>
  <si>
    <t>Project Closeout</t>
  </si>
  <si>
    <t xml:space="preserve">Other </t>
  </si>
  <si>
    <t>Contract Amendments</t>
  </si>
  <si>
    <t xml:space="preserve">Construction Administration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</si>
</sst>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0.0%"/>
    <numFmt numFmtId="166" formatCode="0.0000%"/>
    <numFmt numFmtId="167" formatCode="0.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RomanT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u/>
      <sz val="10"/>
      <name val="Arial"/>
      <family val="2"/>
    </font>
    <font>
      <b/>
      <i/>
      <sz val="10"/>
      <name val="Tahoma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95">
    <xf numFmtId="0" fontId="0" fillId="0" borderId="0" xfId="0"/>
    <xf numFmtId="0" fontId="0" fillId="0" borderId="0" xfId="0" applyBorder="1"/>
    <xf numFmtId="0" fontId="16" fillId="0" borderId="0" xfId="0" applyFont="1" applyBorder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3" fillId="0" borderId="4" xfId="0" quotePrefix="1" applyFont="1" applyBorder="1" applyAlignment="1">
      <alignment horizontal="left" vertical="top" wrapText="1" shrinkToFit="1"/>
    </xf>
    <xf numFmtId="0" fontId="3" fillId="0" borderId="0" xfId="0" quotePrefix="1" applyFont="1" applyBorder="1" applyAlignment="1">
      <alignment horizontal="left" vertical="top" wrapText="1" shrinkToFit="1"/>
    </xf>
    <xf numFmtId="0" fontId="26" fillId="0" borderId="0" xfId="4" applyFont="1" applyFill="1" applyBorder="1" applyAlignment="1" applyProtection="1">
      <alignment horizontal="right"/>
    </xf>
    <xf numFmtId="9" fontId="27" fillId="0" borderId="0" xfId="2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5" fillId="0" borderId="0" xfId="0" applyFont="1" applyProtection="1"/>
    <xf numFmtId="0" fontId="9" fillId="0" borderId="0" xfId="0" applyFont="1" applyFill="1" applyAlignment="1" applyProtection="1">
      <alignment vertical="top" wrapText="1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/>
    <xf numFmtId="166" fontId="0" fillId="0" borderId="0" xfId="0" applyNumberFormat="1" applyFill="1" applyBorder="1" applyProtection="1"/>
    <xf numFmtId="0" fontId="0" fillId="0" borderId="0" xfId="0" applyFill="1" applyProtection="1"/>
    <xf numFmtId="0" fontId="5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4" fillId="0" borderId="2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2" fontId="15" fillId="10" borderId="0" xfId="0" applyNumberFormat="1" applyFont="1" applyFill="1" applyBorder="1" applyAlignment="1" applyProtection="1">
      <alignment horizontal="center"/>
    </xf>
    <xf numFmtId="40" fontId="14" fillId="10" borderId="0" xfId="0" applyNumberFormat="1" applyFont="1" applyFill="1" applyBorder="1" applyAlignment="1" applyProtection="1">
      <alignment horizontal="center"/>
    </xf>
    <xf numFmtId="40" fontId="20" fillId="0" borderId="0" xfId="0" applyNumberFormat="1" applyFont="1" applyFill="1" applyBorder="1" applyAlignment="1" applyProtection="1">
      <alignment horizontal="center" vertical="center"/>
    </xf>
    <xf numFmtId="40" fontId="16" fillId="2" borderId="0" xfId="0" applyNumberFormat="1" applyFont="1" applyFill="1" applyAlignment="1" applyProtection="1">
      <alignment horizontal="center" vertical="center"/>
    </xf>
    <xf numFmtId="40" fontId="16" fillId="0" borderId="0" xfId="0" applyNumberFormat="1" applyFont="1" applyAlignment="1" applyProtection="1">
      <alignment horizontal="center" vertical="center"/>
    </xf>
    <xf numFmtId="165" fontId="16" fillId="0" borderId="0" xfId="0" applyNumberFormat="1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center" vertical="center"/>
    </xf>
    <xf numFmtId="40" fontId="16" fillId="3" borderId="0" xfId="0" applyNumberFormat="1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2" fillId="0" borderId="0" xfId="0" applyFont="1" applyFill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40" fontId="21" fillId="0" borderId="0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right" vertical="center" wrapText="1" shrinkToFit="1"/>
    </xf>
    <xf numFmtId="40" fontId="21" fillId="0" borderId="2" xfId="0" applyNumberFormat="1" applyFont="1" applyFill="1" applyBorder="1" applyAlignment="1" applyProtection="1">
      <alignment horizontal="center"/>
    </xf>
    <xf numFmtId="40" fontId="16" fillId="0" borderId="2" xfId="0" applyNumberFormat="1" applyFont="1" applyFill="1" applyBorder="1" applyAlignment="1" applyProtection="1">
      <alignment horizontal="center" vertical="center"/>
    </xf>
    <xf numFmtId="165" fontId="16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right" vertical="center" wrapText="1" shrinkToFit="1"/>
    </xf>
    <xf numFmtId="0" fontId="7" fillId="0" borderId="0" xfId="0" applyFont="1" applyFill="1" applyBorder="1" applyAlignment="1" applyProtection="1">
      <alignment horizontal="center" vertical="center"/>
    </xf>
    <xf numFmtId="40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40" fontId="14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 shrinkToFit="1"/>
    </xf>
    <xf numFmtId="165" fontId="16" fillId="0" borderId="0" xfId="0" applyNumberFormat="1" applyFont="1" applyFill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 wrapText="1" shrinkToFit="1"/>
    </xf>
    <xf numFmtId="4" fontId="20" fillId="0" borderId="2" xfId="0" applyNumberFormat="1" applyFont="1" applyFill="1" applyBorder="1" applyAlignment="1" applyProtection="1">
      <alignment horizontal="center" vertical="center"/>
    </xf>
    <xf numFmtId="4" fontId="17" fillId="2" borderId="2" xfId="0" applyNumberFormat="1" applyFont="1" applyFill="1" applyBorder="1" applyAlignment="1" applyProtection="1">
      <alignment horizontal="center" vertical="center"/>
    </xf>
    <xf numFmtId="4" fontId="17" fillId="4" borderId="2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4" fontId="17" fillId="5" borderId="2" xfId="0" applyNumberFormat="1" applyFont="1" applyFill="1" applyBorder="1" applyAlignment="1" applyProtection="1">
      <alignment horizontal="center" vertical="center"/>
    </xf>
    <xf numFmtId="4" fontId="17" fillId="3" borderId="2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Alignment="1" applyProtection="1">
      <alignment horizontal="center" vertical="center"/>
    </xf>
    <xf numFmtId="4" fontId="16" fillId="0" borderId="0" xfId="0" applyNumberFormat="1" applyFont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/>
    </xf>
    <xf numFmtId="4" fontId="16" fillId="8" borderId="5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 wrapText="1" shrinkToFit="1"/>
    </xf>
    <xf numFmtId="4" fontId="20" fillId="0" borderId="4" xfId="0" applyNumberFormat="1" applyFont="1" applyFill="1" applyBorder="1" applyAlignment="1" applyProtection="1">
      <alignment horizontal="center" vertical="center"/>
    </xf>
    <xf numFmtId="4" fontId="16" fillId="0" borderId="4" xfId="0" applyNumberFormat="1" applyFont="1" applyBorder="1" applyAlignment="1" applyProtection="1">
      <alignment horizontal="center" vertical="center"/>
    </xf>
    <xf numFmtId="165" fontId="16" fillId="0" borderId="4" xfId="0" applyNumberFormat="1" applyFont="1" applyFill="1" applyBorder="1" applyAlignment="1" applyProtection="1">
      <alignment horizontal="center" vertical="center"/>
    </xf>
    <xf numFmtId="4" fontId="17" fillId="9" borderId="4" xfId="0" applyNumberFormat="1" applyFont="1" applyFill="1" applyBorder="1" applyAlignment="1" applyProtection="1">
      <alignment horizontal="center" vertical="center"/>
    </xf>
    <xf numFmtId="4" fontId="7" fillId="6" borderId="4" xfId="0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left"/>
      <protection locked="0"/>
    </xf>
    <xf numFmtId="0" fontId="11" fillId="7" borderId="3" xfId="0" applyFont="1" applyFill="1" applyBorder="1" applyAlignment="1" applyProtection="1">
      <protection locked="0"/>
    </xf>
    <xf numFmtId="167" fontId="0" fillId="7" borderId="8" xfId="2" applyNumberFormat="1" applyFont="1" applyFill="1" applyBorder="1" applyProtection="1">
      <protection locked="0"/>
    </xf>
    <xf numFmtId="40" fontId="20" fillId="0" borderId="0" xfId="0" applyNumberFormat="1" applyFont="1" applyFill="1" applyBorder="1" applyAlignment="1" applyProtection="1">
      <alignment horizontal="center" vertical="center"/>
      <protection locked="0"/>
    </xf>
    <xf numFmtId="40" fontId="16" fillId="2" borderId="0" xfId="0" applyNumberFormat="1" applyFont="1" applyFill="1" applyAlignment="1" applyProtection="1">
      <alignment horizontal="center" vertical="center"/>
      <protection locked="0"/>
    </xf>
    <xf numFmtId="40" fontId="2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quotePrefix="1" applyFont="1" applyBorder="1" applyAlignment="1">
      <alignment horizontal="left" vertical="top" wrapText="1" shrinkToFit="1"/>
    </xf>
    <xf numFmtId="0" fontId="3" fillId="0" borderId="0" xfId="0" quotePrefix="1" applyFont="1" applyBorder="1" applyAlignment="1">
      <alignment horizontal="left" vertical="top" wrapText="1" shrinkToFit="1"/>
    </xf>
    <xf numFmtId="49" fontId="9" fillId="7" borderId="0" xfId="0" applyNumberFormat="1" applyFont="1" applyFill="1" applyBorder="1" applyAlignment="1" applyProtection="1">
      <alignment horizontal="left" vertical="top" wrapText="1"/>
      <protection locked="0"/>
    </xf>
    <xf numFmtId="49" fontId="9" fillId="7" borderId="1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 wrapText="1" shrinkToFit="1"/>
    </xf>
    <xf numFmtId="0" fontId="9" fillId="7" borderId="0" xfId="0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24" fillId="0" borderId="6" xfId="0" applyFont="1" applyBorder="1" applyAlignment="1" applyProtection="1">
      <alignment horizontal="right"/>
    </xf>
    <xf numFmtId="0" fontId="0" fillId="0" borderId="7" xfId="0" applyBorder="1" applyAlignment="1" applyProtection="1">
      <alignment horizontal="right"/>
    </xf>
  </cellXfs>
  <cellStyles count="5">
    <cellStyle name="Comma 2" xfId="1" xr:uid="{00000000-0005-0000-0000-000000000000}"/>
    <cellStyle name="Normal" xfId="0" builtinId="0"/>
    <cellStyle name="Normal 2" xfId="4" xr:uid="{00000000-0005-0000-0000-000002000000}"/>
    <cellStyle name="Normal 3" xfId="3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defaultRowHeight="12.75" x14ac:dyDescent="0.2"/>
  <cols>
    <col min="1" max="1" width="9.7109375" customWidth="1"/>
    <col min="2" max="2" width="28.28515625" customWidth="1"/>
    <col min="3" max="3" width="13.85546875" customWidth="1"/>
    <col min="4" max="4" width="12.7109375" customWidth="1"/>
    <col min="6" max="6" width="10.28515625" bestFit="1" customWidth="1"/>
    <col min="7" max="7" width="14.5703125" customWidth="1"/>
    <col min="9" max="9" width="11.140625" customWidth="1"/>
    <col min="10" max="10" width="11.42578125" customWidth="1"/>
    <col min="11" max="12" width="9.42578125" customWidth="1"/>
    <col min="13" max="13" width="8.28515625" customWidth="1"/>
    <col min="14" max="14" width="5.140625" customWidth="1"/>
    <col min="15" max="33" width="4.28515625" customWidth="1"/>
  </cols>
  <sheetData>
    <row r="1" spans="1:33" ht="18.75" x14ac:dyDescent="0.4">
      <c r="A1" s="10" t="s">
        <v>0</v>
      </c>
      <c r="B1" s="10"/>
      <c r="C1" s="11"/>
      <c r="D1" s="11"/>
      <c r="E1" s="11"/>
      <c r="F1" s="11"/>
      <c r="G1" s="12" t="s">
        <v>35</v>
      </c>
      <c r="H1" s="11"/>
      <c r="I1" s="11"/>
      <c r="J1" s="10"/>
      <c r="K1" s="11"/>
      <c r="L1" s="11"/>
      <c r="M1" s="11"/>
    </row>
    <row r="2" spans="1:33" x14ac:dyDescent="0.2">
      <c r="A2" s="13" t="s">
        <v>1</v>
      </c>
      <c r="B2" s="86"/>
      <c r="C2" s="86"/>
      <c r="D2" s="86"/>
      <c r="E2" s="14"/>
      <c r="F2" s="14" t="s">
        <v>34</v>
      </c>
      <c r="G2" s="91"/>
      <c r="H2" s="91"/>
      <c r="I2" s="91"/>
      <c r="J2" s="91"/>
      <c r="K2" s="91"/>
      <c r="L2" s="11"/>
      <c r="M2" s="11"/>
    </row>
    <row r="3" spans="1:33" x14ac:dyDescent="0.2">
      <c r="A3" s="13"/>
      <c r="B3" s="87"/>
      <c r="C3" s="87"/>
      <c r="D3" s="87"/>
      <c r="E3" s="14"/>
      <c r="F3" s="14"/>
      <c r="G3" s="92"/>
      <c r="H3" s="92"/>
      <c r="I3" s="92"/>
      <c r="J3" s="92"/>
      <c r="K3" s="92"/>
      <c r="L3" s="11"/>
      <c r="M3" s="11"/>
    </row>
    <row r="4" spans="1:33" ht="19.149999999999999" customHeight="1" x14ac:dyDescent="0.2">
      <c r="A4" s="15" t="s">
        <v>2</v>
      </c>
      <c r="B4" s="75"/>
      <c r="C4" s="16"/>
      <c r="D4" s="88"/>
      <c r="E4" s="89"/>
      <c r="F4" s="17"/>
      <c r="G4" s="11"/>
      <c r="H4" s="11"/>
      <c r="I4" s="18"/>
      <c r="J4" s="11"/>
      <c r="K4" s="11"/>
      <c r="L4" s="11"/>
      <c r="M4" s="11"/>
    </row>
    <row r="5" spans="1:33" ht="24" customHeight="1" x14ac:dyDescent="0.2">
      <c r="A5" s="19" t="s">
        <v>36</v>
      </c>
      <c r="B5" s="76"/>
      <c r="C5" s="20"/>
      <c r="D5" s="93" t="s">
        <v>25</v>
      </c>
      <c r="E5" s="94"/>
      <c r="F5" s="77">
        <v>6.7500000000000004E-2</v>
      </c>
      <c r="G5" s="11"/>
      <c r="H5" s="11"/>
      <c r="I5" s="11"/>
      <c r="J5" s="21"/>
      <c r="K5" s="11"/>
      <c r="L5" s="11"/>
      <c r="M5" s="11"/>
    </row>
    <row r="6" spans="1:33" ht="45" customHeight="1" x14ac:dyDescent="0.2">
      <c r="A6" s="22" t="s">
        <v>3</v>
      </c>
      <c r="B6" s="23" t="s">
        <v>4</v>
      </c>
      <c r="C6" s="24" t="s">
        <v>27</v>
      </c>
      <c r="D6" s="22" t="s">
        <v>5</v>
      </c>
      <c r="E6" s="22" t="s">
        <v>6</v>
      </c>
      <c r="F6" s="22" t="s">
        <v>7</v>
      </c>
      <c r="G6" s="22" t="s">
        <v>21</v>
      </c>
      <c r="H6" s="22" t="s">
        <v>22</v>
      </c>
      <c r="I6" s="22" t="s">
        <v>23</v>
      </c>
      <c r="J6" s="22" t="s">
        <v>28</v>
      </c>
      <c r="K6" s="22" t="s">
        <v>29</v>
      </c>
      <c r="L6" s="22" t="s">
        <v>31</v>
      </c>
      <c r="M6" s="25" t="s">
        <v>24</v>
      </c>
    </row>
    <row r="7" spans="1:33" s="1" customFormat="1" x14ac:dyDescent="0.2">
      <c r="A7" s="26" t="s">
        <v>8</v>
      </c>
      <c r="B7" s="27" t="s">
        <v>9</v>
      </c>
      <c r="C7" s="28" t="s">
        <v>10</v>
      </c>
      <c r="D7" s="26" t="s">
        <v>11</v>
      </c>
      <c r="E7" s="26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7" t="s">
        <v>17</v>
      </c>
      <c r="K7" s="26" t="s">
        <v>18</v>
      </c>
      <c r="L7" s="26" t="s">
        <v>30</v>
      </c>
      <c r="M7" s="26" t="s">
        <v>32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1" customFormat="1" x14ac:dyDescent="0.2">
      <c r="A8" s="29"/>
      <c r="B8" s="30" t="s">
        <v>26</v>
      </c>
      <c r="C8" s="31"/>
      <c r="D8" s="29"/>
      <c r="E8" s="29"/>
      <c r="F8" s="29"/>
      <c r="G8" s="29"/>
      <c r="H8" s="29"/>
      <c r="I8" s="29"/>
      <c r="J8" s="32">
        <f>SUM(C9:C16)</f>
        <v>80</v>
      </c>
      <c r="K8" s="33">
        <f>SUM(M9:M16)</f>
        <v>40</v>
      </c>
      <c r="L8" s="33">
        <f>K8*$F$5</f>
        <v>2.7</v>
      </c>
      <c r="M8" s="29"/>
    </row>
    <row r="9" spans="1:33" x14ac:dyDescent="0.2">
      <c r="A9" s="9">
        <v>0.1</v>
      </c>
      <c r="B9" s="8" t="s">
        <v>37</v>
      </c>
      <c r="C9" s="78">
        <v>10</v>
      </c>
      <c r="D9" s="35">
        <v>0</v>
      </c>
      <c r="E9" s="79">
        <v>5</v>
      </c>
      <c r="F9" s="35">
        <v>0</v>
      </c>
      <c r="G9" s="36">
        <f>D9+E9+F9</f>
        <v>5</v>
      </c>
      <c r="H9" s="37">
        <f>(G9/C9)</f>
        <v>0.5</v>
      </c>
      <c r="I9" s="36">
        <f>(C9-G9)</f>
        <v>5</v>
      </c>
      <c r="J9" s="38"/>
      <c r="K9" s="39"/>
      <c r="L9" s="39"/>
      <c r="M9" s="40">
        <f>SUM(E9+F9)</f>
        <v>5</v>
      </c>
    </row>
    <row r="10" spans="1:33" x14ac:dyDescent="0.2">
      <c r="A10" s="9">
        <v>0.15</v>
      </c>
      <c r="B10" s="8" t="s">
        <v>38</v>
      </c>
      <c r="C10" s="78">
        <v>10</v>
      </c>
      <c r="D10" s="35">
        <v>0</v>
      </c>
      <c r="E10" s="79">
        <v>5</v>
      </c>
      <c r="F10" s="35">
        <v>0</v>
      </c>
      <c r="G10" s="36">
        <f t="shared" ref="G10:G16" si="0">D10+E10+F10</f>
        <v>5</v>
      </c>
      <c r="H10" s="37">
        <f t="shared" ref="H10:H16" si="1">(G10/C10)</f>
        <v>0.5</v>
      </c>
      <c r="I10" s="36">
        <f t="shared" ref="I10:I16" si="2">(C10-G10)</f>
        <v>5</v>
      </c>
      <c r="J10" s="41"/>
      <c r="K10" s="39"/>
      <c r="L10" s="39"/>
      <c r="M10" s="40">
        <f t="shared" ref="M10:M16" si="3">SUM(E10+F10)</f>
        <v>5</v>
      </c>
    </row>
    <row r="11" spans="1:33" x14ac:dyDescent="0.2">
      <c r="A11" s="9">
        <v>0.2</v>
      </c>
      <c r="B11" s="8" t="s">
        <v>39</v>
      </c>
      <c r="C11" s="78">
        <v>10</v>
      </c>
      <c r="D11" s="35">
        <v>0</v>
      </c>
      <c r="E11" s="79">
        <v>5</v>
      </c>
      <c r="F11" s="35">
        <v>0</v>
      </c>
      <c r="G11" s="36">
        <f t="shared" si="0"/>
        <v>5</v>
      </c>
      <c r="H11" s="37">
        <f t="shared" si="1"/>
        <v>0.5</v>
      </c>
      <c r="I11" s="36">
        <f t="shared" si="2"/>
        <v>5</v>
      </c>
      <c r="J11" s="42"/>
      <c r="K11" s="39"/>
      <c r="L11" s="39"/>
      <c r="M11" s="40">
        <f t="shared" si="3"/>
        <v>5</v>
      </c>
    </row>
    <row r="12" spans="1:33" x14ac:dyDescent="0.2">
      <c r="A12" s="9">
        <v>0.2</v>
      </c>
      <c r="B12" s="8" t="s">
        <v>40</v>
      </c>
      <c r="C12" s="78">
        <v>10</v>
      </c>
      <c r="D12" s="35">
        <v>0</v>
      </c>
      <c r="E12" s="79">
        <v>5</v>
      </c>
      <c r="F12" s="35">
        <v>0</v>
      </c>
      <c r="G12" s="36">
        <f t="shared" si="0"/>
        <v>5</v>
      </c>
      <c r="H12" s="37">
        <f t="shared" si="1"/>
        <v>0.5</v>
      </c>
      <c r="I12" s="36">
        <f t="shared" si="2"/>
        <v>5</v>
      </c>
      <c r="J12" s="42"/>
      <c r="K12" s="39"/>
      <c r="L12" s="39"/>
      <c r="M12" s="40">
        <f t="shared" si="3"/>
        <v>5</v>
      </c>
    </row>
    <row r="13" spans="1:33" x14ac:dyDescent="0.2">
      <c r="A13" s="9">
        <v>0.05</v>
      </c>
      <c r="B13" s="8" t="s">
        <v>41</v>
      </c>
      <c r="C13" s="78">
        <v>10</v>
      </c>
      <c r="D13" s="35">
        <v>0</v>
      </c>
      <c r="E13" s="79">
        <v>5</v>
      </c>
      <c r="F13" s="35">
        <v>0</v>
      </c>
      <c r="G13" s="36">
        <f t="shared" si="0"/>
        <v>5</v>
      </c>
      <c r="H13" s="37">
        <f t="shared" si="1"/>
        <v>0.5</v>
      </c>
      <c r="I13" s="36">
        <f t="shared" si="2"/>
        <v>5</v>
      </c>
      <c r="J13" s="42"/>
      <c r="K13" s="39"/>
      <c r="L13" s="39"/>
      <c r="M13" s="40">
        <f t="shared" si="3"/>
        <v>5</v>
      </c>
    </row>
    <row r="14" spans="1:33" x14ac:dyDescent="0.2">
      <c r="A14" s="9">
        <v>0.25</v>
      </c>
      <c r="B14" s="8" t="s">
        <v>45</v>
      </c>
      <c r="C14" s="78">
        <v>10</v>
      </c>
      <c r="D14" s="35">
        <v>0</v>
      </c>
      <c r="E14" s="79">
        <v>5</v>
      </c>
      <c r="F14" s="35">
        <v>0</v>
      </c>
      <c r="G14" s="36">
        <f t="shared" si="0"/>
        <v>5</v>
      </c>
      <c r="H14" s="37">
        <f t="shared" si="1"/>
        <v>0.5</v>
      </c>
      <c r="I14" s="36">
        <f t="shared" si="2"/>
        <v>5</v>
      </c>
      <c r="J14" s="42"/>
      <c r="K14" s="39"/>
      <c r="L14" s="39"/>
      <c r="M14" s="40">
        <f t="shared" si="3"/>
        <v>5</v>
      </c>
    </row>
    <row r="15" spans="1:33" x14ac:dyDescent="0.2">
      <c r="A15" s="9">
        <v>0.05</v>
      </c>
      <c r="B15" s="8" t="s">
        <v>42</v>
      </c>
      <c r="C15" s="78">
        <v>10</v>
      </c>
      <c r="D15" s="35">
        <v>0</v>
      </c>
      <c r="E15" s="79">
        <v>5</v>
      </c>
      <c r="F15" s="35">
        <v>0</v>
      </c>
      <c r="G15" s="36">
        <f t="shared" si="0"/>
        <v>5</v>
      </c>
      <c r="H15" s="37">
        <f t="shared" si="1"/>
        <v>0.5</v>
      </c>
      <c r="I15" s="36">
        <f t="shared" si="2"/>
        <v>5</v>
      </c>
      <c r="J15" s="42"/>
      <c r="K15" s="39"/>
      <c r="L15" s="39"/>
      <c r="M15" s="40">
        <f t="shared" si="3"/>
        <v>5</v>
      </c>
    </row>
    <row r="16" spans="1:33" x14ac:dyDescent="0.2">
      <c r="A16" s="43"/>
      <c r="B16" s="8" t="s">
        <v>43</v>
      </c>
      <c r="C16" s="78">
        <v>10</v>
      </c>
      <c r="D16" s="35">
        <v>0</v>
      </c>
      <c r="E16" s="79">
        <v>5</v>
      </c>
      <c r="F16" s="35">
        <v>0</v>
      </c>
      <c r="G16" s="36">
        <f t="shared" si="0"/>
        <v>5</v>
      </c>
      <c r="H16" s="37">
        <f t="shared" si="1"/>
        <v>0.5</v>
      </c>
      <c r="I16" s="36">
        <f t="shared" si="2"/>
        <v>5</v>
      </c>
      <c r="J16" s="42"/>
      <c r="K16" s="39"/>
      <c r="L16" s="39"/>
      <c r="M16" s="40">
        <f t="shared" si="3"/>
        <v>5</v>
      </c>
    </row>
    <row r="17" spans="1:33" x14ac:dyDescent="0.2">
      <c r="A17" s="43"/>
      <c r="B17" s="4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33" x14ac:dyDescent="0.2">
      <c r="A18" s="43"/>
      <c r="B18" s="45" t="s">
        <v>33</v>
      </c>
      <c r="C18" s="46"/>
      <c r="D18" s="47"/>
      <c r="E18" s="47"/>
      <c r="F18" s="47"/>
      <c r="G18" s="47"/>
      <c r="H18" s="48"/>
      <c r="I18" s="47"/>
      <c r="J18" s="49">
        <f>SUM(J8:J17)</f>
        <v>80</v>
      </c>
      <c r="K18" s="49">
        <f>SUM(K8:K17)</f>
        <v>40</v>
      </c>
      <c r="L18" s="49">
        <f>SUM(L8:L17)</f>
        <v>2.7</v>
      </c>
      <c r="M18" s="47"/>
    </row>
    <row r="19" spans="1:33" s="4" customFormat="1" ht="6" customHeight="1" x14ac:dyDescent="0.2">
      <c r="A19" s="50"/>
      <c r="B19" s="42"/>
      <c r="C19" s="44"/>
      <c r="D19" s="51"/>
      <c r="E19" s="51"/>
      <c r="F19" s="51"/>
      <c r="G19" s="51"/>
      <c r="H19" s="37"/>
      <c r="I19" s="51"/>
      <c r="J19" s="42"/>
      <c r="K19" s="52"/>
      <c r="L19" s="53"/>
      <c r="M19" s="51"/>
    </row>
    <row r="20" spans="1:33" s="4" customFormat="1" x14ac:dyDescent="0.2">
      <c r="A20" s="50"/>
      <c r="B20" s="54" t="s">
        <v>44</v>
      </c>
      <c r="C20" s="44"/>
      <c r="D20" s="51"/>
      <c r="E20" s="51"/>
      <c r="F20" s="51"/>
      <c r="G20" s="51"/>
      <c r="H20" s="37"/>
      <c r="I20" s="51"/>
      <c r="J20" s="54"/>
      <c r="K20" s="52"/>
      <c r="L20" s="52"/>
      <c r="M20" s="51"/>
    </row>
    <row r="21" spans="1:33" x14ac:dyDescent="0.2">
      <c r="A21" s="43">
        <v>1</v>
      </c>
      <c r="B21" s="81"/>
      <c r="C21" s="78">
        <v>10</v>
      </c>
      <c r="D21" s="35">
        <v>0</v>
      </c>
      <c r="E21" s="79">
        <v>5</v>
      </c>
      <c r="F21" s="35">
        <v>0</v>
      </c>
      <c r="G21" s="36">
        <f t="shared" ref="G21:G24" si="4">D21+E21+F21</f>
        <v>5</v>
      </c>
      <c r="H21" s="37">
        <f>(G21/C21)</f>
        <v>0.5</v>
      </c>
      <c r="I21" s="36">
        <f t="shared" ref="I21:I24" si="5">(C21-G21)</f>
        <v>5</v>
      </c>
      <c r="J21" s="32">
        <f>SUM(C21)</f>
        <v>10</v>
      </c>
      <c r="K21" s="33">
        <f>SUM(M21)</f>
        <v>5</v>
      </c>
      <c r="L21" s="33">
        <f>K21*$F$5</f>
        <v>0.34</v>
      </c>
      <c r="M21" s="40">
        <f t="shared" ref="M21:M24" si="6">SUM(E21+F21)</f>
        <v>5</v>
      </c>
    </row>
    <row r="22" spans="1:33" x14ac:dyDescent="0.2">
      <c r="A22" s="43">
        <v>2</v>
      </c>
      <c r="B22" s="82"/>
      <c r="C22" s="80">
        <v>10</v>
      </c>
      <c r="D22" s="35">
        <v>0</v>
      </c>
      <c r="E22" s="79">
        <v>5</v>
      </c>
      <c r="F22" s="35">
        <v>0</v>
      </c>
      <c r="G22" s="36">
        <f t="shared" si="4"/>
        <v>5</v>
      </c>
      <c r="H22" s="37">
        <f t="shared" ref="H22:H24" si="7">(G22/C22)</f>
        <v>0.5</v>
      </c>
      <c r="I22" s="36">
        <f t="shared" si="5"/>
        <v>5</v>
      </c>
      <c r="J22" s="32">
        <f t="shared" ref="J22:J24" si="8">SUM(C22)</f>
        <v>10</v>
      </c>
      <c r="K22" s="33">
        <f t="shared" ref="K22:K24" si="9">SUM(M22)</f>
        <v>5</v>
      </c>
      <c r="L22" s="33">
        <f t="shared" ref="L22:L24" si="10">K22*$F$5</f>
        <v>0.34</v>
      </c>
      <c r="M22" s="40">
        <f t="shared" si="6"/>
        <v>5</v>
      </c>
    </row>
    <row r="23" spans="1:33" x14ac:dyDescent="0.2">
      <c r="A23" s="43">
        <v>3</v>
      </c>
      <c r="B23" s="83"/>
      <c r="C23" s="80">
        <v>10</v>
      </c>
      <c r="D23" s="35">
        <v>0</v>
      </c>
      <c r="E23" s="79">
        <v>5</v>
      </c>
      <c r="F23" s="35">
        <v>0</v>
      </c>
      <c r="G23" s="36">
        <f t="shared" si="4"/>
        <v>5</v>
      </c>
      <c r="H23" s="37">
        <f t="shared" si="7"/>
        <v>0.5</v>
      </c>
      <c r="I23" s="36">
        <f t="shared" si="5"/>
        <v>5</v>
      </c>
      <c r="J23" s="32">
        <f t="shared" si="8"/>
        <v>10</v>
      </c>
      <c r="K23" s="33">
        <f t="shared" si="9"/>
        <v>5</v>
      </c>
      <c r="L23" s="33">
        <f t="shared" si="10"/>
        <v>0.34</v>
      </c>
      <c r="M23" s="40">
        <f t="shared" si="6"/>
        <v>5</v>
      </c>
    </row>
    <row r="24" spans="1:33" x14ac:dyDescent="0.2">
      <c r="A24" s="43">
        <v>4</v>
      </c>
      <c r="B24" s="81"/>
      <c r="C24" s="78">
        <v>10</v>
      </c>
      <c r="D24" s="35">
        <v>0</v>
      </c>
      <c r="E24" s="79">
        <v>5</v>
      </c>
      <c r="F24" s="35">
        <v>0</v>
      </c>
      <c r="G24" s="36">
        <f t="shared" si="4"/>
        <v>5</v>
      </c>
      <c r="H24" s="37">
        <f t="shared" si="7"/>
        <v>0.5</v>
      </c>
      <c r="I24" s="36">
        <f t="shared" si="5"/>
        <v>5</v>
      </c>
      <c r="J24" s="32">
        <f t="shared" si="8"/>
        <v>10</v>
      </c>
      <c r="K24" s="33">
        <f t="shared" si="9"/>
        <v>5</v>
      </c>
      <c r="L24" s="33">
        <f t="shared" si="10"/>
        <v>0.34</v>
      </c>
      <c r="M24" s="40">
        <f t="shared" si="6"/>
        <v>5</v>
      </c>
    </row>
    <row r="25" spans="1:33" x14ac:dyDescent="0.2">
      <c r="A25" s="43"/>
      <c r="B25" s="38"/>
      <c r="C25" s="34"/>
      <c r="D25" s="51"/>
      <c r="E25" s="51"/>
      <c r="F25" s="51"/>
      <c r="G25" s="51"/>
      <c r="H25" s="55"/>
      <c r="I25" s="51"/>
      <c r="J25" s="38"/>
      <c r="K25" s="52"/>
      <c r="L25" s="52"/>
      <c r="M25" s="5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">
      <c r="A26" s="56"/>
      <c r="B26" s="57" t="s">
        <v>19</v>
      </c>
      <c r="C26" s="58">
        <f>SUM(C7:C25)</f>
        <v>120</v>
      </c>
      <c r="D26" s="59">
        <f>SUM(D7:D25)</f>
        <v>0</v>
      </c>
      <c r="E26" s="59">
        <f>SUM(E7:E25)</f>
        <v>60</v>
      </c>
      <c r="F26" s="59">
        <f>SUM(F7:F25)</f>
        <v>0</v>
      </c>
      <c r="G26" s="60">
        <f>SUM(G7:G25)</f>
        <v>60</v>
      </c>
      <c r="H26" s="61">
        <f>G26/C26</f>
        <v>0.5</v>
      </c>
      <c r="I26" s="62">
        <f>SUM(I7:I25)</f>
        <v>60</v>
      </c>
      <c r="J26" s="58">
        <f>SUM(J18:J25)</f>
        <v>120</v>
      </c>
      <c r="K26" s="58">
        <f>SUM(K18:K25)</f>
        <v>60</v>
      </c>
      <c r="L26" s="58">
        <f>SUM(L18:L25)</f>
        <v>4.0599999999999996</v>
      </c>
      <c r="M26" s="63">
        <f>SUM(M7:M25)</f>
        <v>60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23.25" customHeight="1" thickBot="1" x14ac:dyDescent="0.25">
      <c r="A27" s="90"/>
      <c r="B27" s="90"/>
      <c r="C27" s="64"/>
      <c r="D27" s="65"/>
      <c r="E27" s="65"/>
      <c r="F27" s="65"/>
      <c r="G27" s="65"/>
      <c r="H27" s="66"/>
      <c r="I27" s="67">
        <f t="shared" ref="I27" si="11">I26*$F$4</f>
        <v>0</v>
      </c>
      <c r="J27" s="64">
        <f>J26*F5</f>
        <v>8.1</v>
      </c>
      <c r="K27" s="64">
        <f>K26*F5</f>
        <v>4.05</v>
      </c>
      <c r="L27" s="64"/>
      <c r="M27" s="67">
        <f>M26*$F$5</f>
        <v>4.05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thickTop="1" x14ac:dyDescent="0.2">
      <c r="A28" s="68"/>
      <c r="B28" s="69" t="s">
        <v>20</v>
      </c>
      <c r="C28" s="70">
        <f>C26+(C26*F5)</f>
        <v>128.1</v>
      </c>
      <c r="D28" s="71"/>
      <c r="E28" s="71"/>
      <c r="F28" s="71"/>
      <c r="G28" s="71"/>
      <c r="H28" s="72"/>
      <c r="I28" s="73">
        <f t="shared" ref="I28:M28" si="12">SUM(I26:I27)</f>
        <v>60</v>
      </c>
      <c r="J28" s="70">
        <f>SUM(J26:J27)</f>
        <v>128.1</v>
      </c>
      <c r="K28" s="70">
        <f t="shared" ref="K28:L28" si="13">SUM(K26:K27)</f>
        <v>64.05</v>
      </c>
      <c r="L28" s="70">
        <f t="shared" si="13"/>
        <v>4.0599999999999996</v>
      </c>
      <c r="M28" s="74">
        <f t="shared" si="12"/>
        <v>64.05</v>
      </c>
      <c r="N28" s="84"/>
      <c r="O28" s="8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x14ac:dyDescent="0.2">
      <c r="A29" s="2"/>
      <c r="B29" s="3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85"/>
      <c r="O29" s="8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</sheetData>
  <sheetProtection selectLockedCells="1"/>
  <mergeCells count="6">
    <mergeCell ref="N28:O29"/>
    <mergeCell ref="B2:D3"/>
    <mergeCell ref="D4:E4"/>
    <mergeCell ref="A27:B27"/>
    <mergeCell ref="G2:K3"/>
    <mergeCell ref="D5:E5"/>
  </mergeCells>
  <pageMargins left="0.39" right="0.22" top="0.26" bottom="0.36" header="0.17" footer="0.17"/>
  <pageSetup orientation="landscape" r:id="rId1"/>
  <headerFooter alignWithMargins="0"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A26576B528D43AF9B271EFBFADBF4" ma:contentTypeVersion="4" ma:contentTypeDescription="Create a new document." ma:contentTypeScope="" ma:versionID="e6130a6b45866adffe05a2d392316660">
  <xsd:schema xmlns:xsd="http://www.w3.org/2001/XMLSchema" xmlns:xs="http://www.w3.org/2001/XMLSchema" xmlns:p="http://schemas.microsoft.com/office/2006/metadata/properties" xmlns:ns2="5dbcb83e-3528-483f-8399-063875ea0a6c" targetNamespace="http://schemas.microsoft.com/office/2006/metadata/properties" ma:root="true" ma:fieldsID="01394b675c3c763f04fce4601a23dca9" ns2:_="">
    <xsd:import namespace="5dbcb83e-3528-483f-8399-063875ea0a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cb83e-3528-483f-8399-063875ea0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FB167-4554-4081-84DE-B11663447C84}"/>
</file>

<file path=customXml/itemProps2.xml><?xml version="1.0" encoding="utf-8"?>
<ds:datastoreItem xmlns:ds="http://schemas.openxmlformats.org/officeDocument/2006/customXml" ds:itemID="{63ED0F87-356D-43E9-9C6F-D58CFCF72B2C}"/>
</file>

<file path=customXml/itemProps3.xml><?xml version="1.0" encoding="utf-8"?>
<ds:datastoreItem xmlns:ds="http://schemas.openxmlformats.org/officeDocument/2006/customXml" ds:itemID="{622D3BDC-E331-4569-8C04-8DB4BDA82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App 1</vt:lpstr>
      <vt:lpstr>'Pay App 1'!Print_Area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Alton Looney</dc:creator>
  <cp:lastModifiedBy>Shane Caballero</cp:lastModifiedBy>
  <cp:lastPrinted>2012-06-19T20:24:47Z</cp:lastPrinted>
  <dcterms:created xsi:type="dcterms:W3CDTF">2002-10-03T19:56:37Z</dcterms:created>
  <dcterms:modified xsi:type="dcterms:W3CDTF">2023-03-17T15:35:05Z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0x010100A2DA26576B528D43AF9B271EFBFADBF4</vt:lpwstr>
  </property>
</Properties>
</file>