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21750" windowHeight="9465"/>
  </bookViews>
  <sheets>
    <sheet name="sheet 1" sheetId="2" r:id="rId1"/>
  </sheets>
  <definedNames>
    <definedName name="_xlnm.Print_Area" localSheetId="0">'sheet 1'!$A$1:$E$46</definedName>
  </definedNames>
  <calcPr calcId="145621" concurrentCalc="0"/>
</workbook>
</file>

<file path=xl/calcChain.xml><?xml version="1.0" encoding="utf-8"?>
<calcChain xmlns="http://schemas.openxmlformats.org/spreadsheetml/2006/main">
  <c r="D27" i="2" l="1"/>
  <c r="C27" i="2"/>
  <c r="E27" i="2"/>
  <c r="D33" i="2"/>
  <c r="C33" i="2"/>
  <c r="D31" i="2"/>
  <c r="C31" i="2"/>
  <c r="E3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31" i="2"/>
  <c r="E33" i="2"/>
  <c r="E34" i="2"/>
  <c r="E35" i="2"/>
  <c r="E36" i="2"/>
  <c r="E37" i="2"/>
  <c r="E38" i="2"/>
  <c r="E40" i="2"/>
</calcChain>
</file>

<file path=xl/sharedStrings.xml><?xml version="1.0" encoding="utf-8"?>
<sst xmlns="http://schemas.openxmlformats.org/spreadsheetml/2006/main" count="56" uniqueCount="26">
  <si>
    <t xml:space="preserve"> NMSU CHANGE ORDER CALCULATION SHEET   (GC 12.2.6)</t>
  </si>
  <si>
    <t>Project:</t>
  </si>
  <si>
    <t>Date</t>
  </si>
  <si>
    <t>Proposal Request #</t>
  </si>
  <si>
    <t>PR Revision #</t>
  </si>
  <si>
    <t>Proposal Desc:</t>
  </si>
  <si>
    <t>Work Description</t>
  </si>
  <si>
    <t>Contractor / Subcontractor OH&amp;P for Work by Own Forces</t>
  </si>
  <si>
    <t>Contractor OH&amp;P for Work by Subcontractor</t>
  </si>
  <si>
    <t>Total</t>
  </si>
  <si>
    <t xml:space="preserve"> </t>
  </si>
  <si>
    <t xml:space="preserve">   </t>
  </si>
  <si>
    <t>Change Order Amount Before Markup Total</t>
  </si>
  <si>
    <r>
      <t xml:space="preserve">Contractor's Option Bond Premium @ </t>
    </r>
    <r>
      <rPr>
        <b/>
        <i/>
        <u/>
        <sz val="8"/>
        <color indexed="8"/>
        <rFont val="Calibri"/>
        <family val="2"/>
      </rPr>
      <t xml:space="preserve">   </t>
    </r>
    <r>
      <rPr>
        <b/>
        <i/>
        <sz val="8"/>
        <color indexed="8"/>
        <rFont val="Calibri"/>
        <family val="2"/>
      </rPr>
      <t>%</t>
    </r>
  </si>
  <si>
    <t>Insert Bond value if contractor elects to add bond to cost of work only, otherwise 0.0%</t>
  </si>
  <si>
    <t>Overhead + Profit Rates Per GC 12.2.6</t>
  </si>
  <si>
    <t>Cost + OH&amp;P Subtotal</t>
  </si>
  <si>
    <t>Insert Bond value if contractor elects to add bond to work  that includes OH&amp;P, otherwise 0.0%</t>
  </si>
  <si>
    <t>Proposal Request Total w/o tax</t>
  </si>
  <si>
    <t>New Mexico Gross Receipts Tax</t>
  </si>
  <si>
    <t>Proposal Request Total w/tax</t>
  </si>
  <si>
    <t>Insert Bond value if contractor elects to add bond to work that includes OH&amp;P, and tax, otherwise 0.0%</t>
  </si>
  <si>
    <t>Proposal Request Total w/bond &amp; tax</t>
  </si>
  <si>
    <t>Notes:</t>
  </si>
  <si>
    <t>If &gt;$20,000, Overhead + Profit @ (GC 7%; Sub 5%)</t>
  </si>
  <si>
    <t>If &lt;=$20,000, Overhead + Profit (GC 12%; Sub 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</si>
</sst>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000%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i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2" borderId="5" xfId="0" applyFont="1" applyFill="1" applyBorder="1" applyAlignment="1" applyProtection="1">
      <alignment horizontal="center" wrapText="1"/>
    </xf>
    <xf numFmtId="40" fontId="3" fillId="0" borderId="5" xfId="0" applyNumberFormat="1" applyFont="1" applyBorder="1" applyProtection="1">
      <protection locked="0"/>
    </xf>
    <xf numFmtId="40" fontId="3" fillId="0" borderId="5" xfId="0" applyNumberFormat="1" applyFont="1" applyBorder="1" applyProtection="1"/>
    <xf numFmtId="10" fontId="2" fillId="0" borderId="0" xfId="1" applyNumberFormat="1" applyFont="1" applyBorder="1" applyAlignment="1" applyProtection="1">
      <alignment horizontal="center"/>
    </xf>
    <xf numFmtId="0" fontId="3" fillId="0" borderId="0" xfId="0" applyFont="1" applyProtection="1"/>
    <xf numFmtId="0" fontId="2" fillId="0" borderId="9" xfId="0" applyFont="1" applyBorder="1" applyAlignment="1" applyProtection="1">
      <alignment horizontal="right"/>
    </xf>
    <xf numFmtId="40" fontId="5" fillId="3" borderId="5" xfId="0" applyNumberFormat="1" applyFont="1" applyFill="1" applyBorder="1" applyProtection="1"/>
    <xf numFmtId="0" fontId="2" fillId="0" borderId="0" xfId="0" applyFont="1" applyBorder="1" applyAlignment="1" applyProtection="1">
      <alignment horizontal="right"/>
    </xf>
    <xf numFmtId="10" fontId="2" fillId="4" borderId="0" xfId="1" applyNumberFormat="1" applyFont="1" applyFill="1" applyBorder="1" applyAlignment="1" applyProtection="1">
      <alignment horizontal="center"/>
      <protection locked="0"/>
    </xf>
    <xf numFmtId="0" fontId="0" fillId="4" borderId="0" xfId="0" applyFill="1" applyProtection="1"/>
    <xf numFmtId="40" fontId="0" fillId="0" borderId="0" xfId="0" applyNumberFormat="1" applyProtection="1"/>
    <xf numFmtId="0" fontId="2" fillId="0" borderId="4" xfId="0" applyFont="1" applyBorder="1" applyAlignment="1" applyProtection="1">
      <alignment horizontal="center"/>
    </xf>
    <xf numFmtId="43" fontId="3" fillId="0" borderId="4" xfId="0" applyNumberFormat="1" applyFont="1" applyBorder="1" applyProtection="1"/>
    <xf numFmtId="40" fontId="3" fillId="0" borderId="4" xfId="0" applyNumberFormat="1" applyFont="1" applyBorder="1" applyProtection="1"/>
    <xf numFmtId="43" fontId="0" fillId="0" borderId="0" xfId="0" applyNumberFormat="1" applyProtection="1"/>
    <xf numFmtId="0" fontId="7" fillId="0" borderId="12" xfId="0" applyFont="1" applyBorder="1" applyAlignment="1" applyProtection="1">
      <alignment horizontal="center"/>
    </xf>
    <xf numFmtId="43" fontId="3" fillId="0" borderId="5" xfId="0" applyNumberFormat="1" applyFont="1" applyBorder="1" applyProtection="1"/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3" fillId="0" borderId="15" xfId="0" applyFont="1" applyBorder="1" applyProtection="1"/>
    <xf numFmtId="0" fontId="3" fillId="0" borderId="0" xfId="0" applyFont="1" applyBorder="1" applyProtection="1"/>
    <xf numFmtId="44" fontId="8" fillId="0" borderId="5" xfId="2" applyFont="1" applyFill="1" applyBorder="1" applyProtection="1"/>
    <xf numFmtId="9" fontId="4" fillId="0" borderId="0" xfId="1" applyFont="1" applyProtection="1"/>
    <xf numFmtId="0" fontId="9" fillId="0" borderId="0" xfId="0" applyFont="1" applyBorder="1" applyAlignment="1" applyProtection="1">
      <alignment horizontal="right"/>
    </xf>
    <xf numFmtId="165" fontId="2" fillId="2" borderId="0" xfId="1" applyNumberFormat="1" applyFont="1" applyFill="1" applyBorder="1" applyAlignment="1" applyProtection="1">
      <alignment horizontal="center"/>
      <protection locked="0"/>
    </xf>
    <xf numFmtId="40" fontId="3" fillId="0" borderId="5" xfId="0" applyNumberFormat="1" applyFont="1" applyFill="1" applyBorder="1" applyProtection="1"/>
    <xf numFmtId="44" fontId="5" fillId="0" borderId="5" xfId="2" applyFont="1" applyFill="1" applyBorder="1" applyProtection="1"/>
    <xf numFmtId="44" fontId="5" fillId="5" borderId="5" xfId="2" applyFont="1" applyFill="1" applyBorder="1" applyProtection="1"/>
    <xf numFmtId="0" fontId="10" fillId="0" borderId="0" xfId="0" applyFont="1" applyAlignment="1" applyProtection="1">
      <alignment horizontal="right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</cellXfs>
  <cellStyles count="3">
    <cellStyle name="Currency 2" xfId="2"/>
    <cellStyle name="Normal" xfId="0" builtinId="0"/>
    <cellStyle name="Percent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A24" sqref="A24:B24"/>
    </sheetView>
  </sheetViews>
  <sheetFormatPr defaultColWidth="9" defaultRowHeight="15" x14ac:dyDescent="0.25"/>
  <cols>
    <col min="1" max="1" width="7.85546875" style="1" bestFit="1" customWidth="1"/>
    <col min="2" max="2" width="42.7109375" style="1" customWidth="1"/>
    <col min="3" max="3" width="12.140625" style="1" customWidth="1"/>
    <col min="4" max="4" width="12" style="1" customWidth="1"/>
    <col min="5" max="5" width="12.85546875" style="1" customWidth="1"/>
    <col min="6" max="16384" width="9" style="1"/>
  </cols>
  <sheetData>
    <row r="1" spans="1:5" ht="14.45" x14ac:dyDescent="0.3">
      <c r="A1" s="42" t="s">
        <v>0</v>
      </c>
      <c r="B1" s="43"/>
      <c r="C1" s="43"/>
      <c r="D1" s="43"/>
      <c r="E1" s="44"/>
    </row>
    <row r="2" spans="1:5" ht="14.45" x14ac:dyDescent="0.3">
      <c r="A2" s="2" t="s">
        <v>1</v>
      </c>
      <c r="B2" s="3" t="s">
        <v>10</v>
      </c>
      <c r="C2" s="4" t="s">
        <v>2</v>
      </c>
      <c r="D2" s="5">
        <v>41941</v>
      </c>
      <c r="E2" s="6"/>
    </row>
    <row r="3" spans="1:5" ht="21.6" x14ac:dyDescent="0.3">
      <c r="A3" s="7" t="s">
        <v>3</v>
      </c>
      <c r="B3" s="8" t="s">
        <v>10</v>
      </c>
      <c r="C3" s="4" t="s">
        <v>4</v>
      </c>
      <c r="D3" s="9"/>
      <c r="E3" s="10"/>
    </row>
    <row r="4" spans="1:5" ht="21.6" x14ac:dyDescent="0.3">
      <c r="A4" s="7" t="s">
        <v>5</v>
      </c>
      <c r="B4" s="45" t="s">
        <v>10</v>
      </c>
      <c r="C4" s="46"/>
      <c r="D4" s="46"/>
      <c r="E4" s="46"/>
    </row>
    <row r="5" spans="1:5" ht="42" x14ac:dyDescent="0.3">
      <c r="A5" s="47" t="s">
        <v>6</v>
      </c>
      <c r="B5" s="48"/>
      <c r="C5" s="11" t="s">
        <v>7</v>
      </c>
      <c r="D5" s="11" t="s">
        <v>8</v>
      </c>
      <c r="E5" s="11" t="s">
        <v>9</v>
      </c>
    </row>
    <row r="6" spans="1:5" ht="14.45" x14ac:dyDescent="0.3">
      <c r="A6" s="49" t="s">
        <v>10</v>
      </c>
      <c r="B6" s="50"/>
      <c r="C6" s="12">
        <v>0</v>
      </c>
      <c r="D6" s="12">
        <v>0</v>
      </c>
      <c r="E6" s="13">
        <f t="shared" ref="E6:E27" si="0">C6+D6</f>
        <v>0</v>
      </c>
    </row>
    <row r="7" spans="1:5" ht="14.45" x14ac:dyDescent="0.3">
      <c r="A7" s="40" t="s">
        <v>10</v>
      </c>
      <c r="B7" s="41"/>
      <c r="C7" s="12">
        <v>0</v>
      </c>
      <c r="D7" s="12">
        <v>0</v>
      </c>
      <c r="E7" s="13">
        <f t="shared" si="0"/>
        <v>0</v>
      </c>
    </row>
    <row r="8" spans="1:5" ht="14.45" x14ac:dyDescent="0.3">
      <c r="A8" s="40" t="s">
        <v>10</v>
      </c>
      <c r="B8" s="41"/>
      <c r="C8" s="12">
        <v>0</v>
      </c>
      <c r="D8" s="12">
        <v>0</v>
      </c>
      <c r="E8" s="13">
        <f t="shared" si="0"/>
        <v>0</v>
      </c>
    </row>
    <row r="9" spans="1:5" ht="14.45" x14ac:dyDescent="0.3">
      <c r="A9" s="40" t="s">
        <v>10</v>
      </c>
      <c r="B9" s="41"/>
      <c r="C9" s="12">
        <v>0</v>
      </c>
      <c r="D9" s="12">
        <v>0</v>
      </c>
      <c r="E9" s="13">
        <f t="shared" si="0"/>
        <v>0</v>
      </c>
    </row>
    <row r="10" spans="1:5" ht="14.45" x14ac:dyDescent="0.3">
      <c r="A10" s="40" t="s">
        <v>10</v>
      </c>
      <c r="B10" s="41"/>
      <c r="C10" s="12">
        <v>0</v>
      </c>
      <c r="D10" s="12">
        <v>0</v>
      </c>
      <c r="E10" s="13">
        <f t="shared" si="0"/>
        <v>0</v>
      </c>
    </row>
    <row r="11" spans="1:5" ht="14.45" x14ac:dyDescent="0.3">
      <c r="A11" s="40" t="s">
        <v>10</v>
      </c>
      <c r="B11" s="41"/>
      <c r="C11" s="12">
        <v>0</v>
      </c>
      <c r="D11" s="12">
        <v>0</v>
      </c>
      <c r="E11" s="13">
        <f t="shared" si="0"/>
        <v>0</v>
      </c>
    </row>
    <row r="12" spans="1:5" ht="14.45" x14ac:dyDescent="0.3">
      <c r="A12" s="40" t="s">
        <v>10</v>
      </c>
      <c r="B12" s="41"/>
      <c r="C12" s="12">
        <v>0</v>
      </c>
      <c r="D12" s="12">
        <v>0</v>
      </c>
      <c r="E12" s="13">
        <f t="shared" si="0"/>
        <v>0</v>
      </c>
    </row>
    <row r="13" spans="1:5" ht="14.45" x14ac:dyDescent="0.3">
      <c r="A13" s="40" t="s">
        <v>10</v>
      </c>
      <c r="B13" s="41"/>
      <c r="C13" s="12">
        <v>0</v>
      </c>
      <c r="D13" s="12">
        <v>0</v>
      </c>
      <c r="E13" s="13">
        <f t="shared" si="0"/>
        <v>0</v>
      </c>
    </row>
    <row r="14" spans="1:5" ht="14.45" x14ac:dyDescent="0.3">
      <c r="A14" s="40" t="s">
        <v>10</v>
      </c>
      <c r="B14" s="41"/>
      <c r="C14" s="12">
        <v>0</v>
      </c>
      <c r="D14" s="12">
        <v>0</v>
      </c>
      <c r="E14" s="13">
        <f t="shared" si="0"/>
        <v>0</v>
      </c>
    </row>
    <row r="15" spans="1:5" ht="14.45" x14ac:dyDescent="0.3">
      <c r="A15" s="40" t="s">
        <v>10</v>
      </c>
      <c r="B15" s="41"/>
      <c r="C15" s="12">
        <v>0</v>
      </c>
      <c r="D15" s="12">
        <v>0</v>
      </c>
      <c r="E15" s="13">
        <f t="shared" si="0"/>
        <v>0</v>
      </c>
    </row>
    <row r="16" spans="1:5" ht="14.45" x14ac:dyDescent="0.3">
      <c r="A16" s="40" t="s">
        <v>10</v>
      </c>
      <c r="B16" s="41"/>
      <c r="C16" s="12">
        <v>0</v>
      </c>
      <c r="D16" s="12">
        <v>0</v>
      </c>
      <c r="E16" s="13">
        <f t="shared" si="0"/>
        <v>0</v>
      </c>
    </row>
    <row r="17" spans="1:14" ht="14.45" x14ac:dyDescent="0.3">
      <c r="A17" s="40" t="s">
        <v>10</v>
      </c>
      <c r="B17" s="41"/>
      <c r="C17" s="12">
        <v>0</v>
      </c>
      <c r="D17" s="12">
        <v>0</v>
      </c>
      <c r="E17" s="13">
        <f t="shared" si="0"/>
        <v>0</v>
      </c>
    </row>
    <row r="18" spans="1:14" ht="14.45" x14ac:dyDescent="0.3">
      <c r="A18" s="40" t="s">
        <v>10</v>
      </c>
      <c r="B18" s="41"/>
      <c r="C18" s="12">
        <v>0</v>
      </c>
      <c r="D18" s="12">
        <v>0</v>
      </c>
      <c r="E18" s="13">
        <f t="shared" si="0"/>
        <v>0</v>
      </c>
      <c r="G18" s="1" t="s">
        <v>10</v>
      </c>
    </row>
    <row r="19" spans="1:14" ht="14.45" x14ac:dyDescent="0.3">
      <c r="A19" s="40" t="s">
        <v>10</v>
      </c>
      <c r="B19" s="41"/>
      <c r="C19" s="12">
        <v>0</v>
      </c>
      <c r="D19" s="12">
        <v>0</v>
      </c>
      <c r="E19" s="13">
        <f t="shared" si="0"/>
        <v>0</v>
      </c>
    </row>
    <row r="20" spans="1:14" ht="14.45" x14ac:dyDescent="0.3">
      <c r="A20" s="40" t="s">
        <v>10</v>
      </c>
      <c r="B20" s="41"/>
      <c r="C20" s="12">
        <v>0</v>
      </c>
      <c r="D20" s="12">
        <v>0</v>
      </c>
      <c r="E20" s="13">
        <f t="shared" si="0"/>
        <v>0</v>
      </c>
      <c r="G20" s="1" t="s">
        <v>11</v>
      </c>
    </row>
    <row r="21" spans="1:14" ht="14.45" x14ac:dyDescent="0.3">
      <c r="A21" s="40"/>
      <c r="B21" s="41"/>
      <c r="C21" s="12">
        <v>0</v>
      </c>
      <c r="D21" s="12">
        <v>0</v>
      </c>
      <c r="E21" s="13">
        <f t="shared" si="0"/>
        <v>0</v>
      </c>
      <c r="G21" s="1" t="s">
        <v>10</v>
      </c>
      <c r="J21" s="14"/>
    </row>
    <row r="22" spans="1:14" ht="14.45" x14ac:dyDescent="0.3">
      <c r="A22" s="40" t="s">
        <v>10</v>
      </c>
      <c r="B22" s="41"/>
      <c r="C22" s="12">
        <v>0</v>
      </c>
      <c r="D22" s="12">
        <v>0</v>
      </c>
      <c r="E22" s="13">
        <f t="shared" si="0"/>
        <v>0</v>
      </c>
    </row>
    <row r="23" spans="1:14" ht="14.45" x14ac:dyDescent="0.3">
      <c r="A23" s="40" t="s">
        <v>10</v>
      </c>
      <c r="B23" s="41"/>
      <c r="C23" s="12">
        <v>0</v>
      </c>
      <c r="D23" s="12">
        <v>0</v>
      </c>
      <c r="E23" s="13">
        <f t="shared" si="0"/>
        <v>0</v>
      </c>
    </row>
    <row r="24" spans="1:14" ht="14.45" x14ac:dyDescent="0.3">
      <c r="A24" s="40" t="s">
        <v>10</v>
      </c>
      <c r="B24" s="41"/>
      <c r="C24" s="12">
        <v>0</v>
      </c>
      <c r="D24" s="12">
        <v>0</v>
      </c>
      <c r="E24" s="13">
        <f t="shared" si="0"/>
        <v>0</v>
      </c>
      <c r="G24" s="1" t="s">
        <v>10</v>
      </c>
    </row>
    <row r="25" spans="1:14" ht="14.45" x14ac:dyDescent="0.3">
      <c r="A25" s="40" t="s">
        <v>10</v>
      </c>
      <c r="B25" s="41"/>
      <c r="C25" s="12">
        <v>0</v>
      </c>
      <c r="D25" s="12">
        <v>0</v>
      </c>
      <c r="E25" s="13">
        <f t="shared" si="0"/>
        <v>0</v>
      </c>
    </row>
    <row r="26" spans="1:14" ht="14.45" x14ac:dyDescent="0.3">
      <c r="A26" s="51" t="s">
        <v>10</v>
      </c>
      <c r="B26" s="52"/>
      <c r="C26" s="12">
        <v>0</v>
      </c>
      <c r="D26" s="12">
        <v>0</v>
      </c>
      <c r="E26" s="13">
        <f t="shared" si="0"/>
        <v>0</v>
      </c>
    </row>
    <row r="27" spans="1:14" ht="14.45" x14ac:dyDescent="0.3">
      <c r="A27" s="15"/>
      <c r="B27" s="16" t="s">
        <v>12</v>
      </c>
      <c r="C27" s="17">
        <f>SUM(C6:C26)</f>
        <v>0</v>
      </c>
      <c r="D27" s="17">
        <f>SUM(D6:D26)</f>
        <v>0</v>
      </c>
      <c r="E27" s="17">
        <f t="shared" si="0"/>
        <v>0</v>
      </c>
    </row>
    <row r="28" spans="1:14" ht="14.25" customHeight="1" x14ac:dyDescent="0.25">
      <c r="A28" s="15"/>
      <c r="C28" s="18" t="s">
        <v>13</v>
      </c>
      <c r="D28" s="19">
        <v>0</v>
      </c>
      <c r="E28" s="13">
        <f>IF(AND(D35&lt;0.01,D39&lt;0.01),E27*D28,0)</f>
        <v>0</v>
      </c>
      <c r="F28" s="20" t="s">
        <v>14</v>
      </c>
      <c r="G28" s="20"/>
      <c r="H28" s="20"/>
      <c r="I28" s="20"/>
      <c r="J28" s="20"/>
      <c r="K28" s="20"/>
      <c r="L28" s="20"/>
      <c r="M28" s="20"/>
      <c r="N28" s="20"/>
    </row>
    <row r="29" spans="1:14" ht="4.5" customHeight="1" x14ac:dyDescent="0.25">
      <c r="A29" s="15"/>
      <c r="E29" s="21"/>
    </row>
    <row r="30" spans="1:14" ht="14.25" customHeight="1" x14ac:dyDescent="0.25">
      <c r="A30" s="15"/>
      <c r="B30" s="22" t="s">
        <v>15</v>
      </c>
      <c r="C30" s="23"/>
      <c r="D30" s="23"/>
      <c r="E30" s="24"/>
      <c r="F30" s="25"/>
    </row>
    <row r="31" spans="1:14" x14ac:dyDescent="0.25">
      <c r="A31" s="15"/>
      <c r="B31" s="26" t="s">
        <v>25</v>
      </c>
      <c r="C31" s="27">
        <f>IF(AND(0.01&lt;E27,E27&lt;20000.01),C27*12%,0)</f>
        <v>0</v>
      </c>
      <c r="D31" s="27">
        <f>IF(AND(0.01&lt;E27,E27&lt;20000.01),D27*8%,0)</f>
        <v>0</v>
      </c>
      <c r="E31" s="13">
        <f>C31+D31</f>
        <v>0</v>
      </c>
    </row>
    <row r="32" spans="1:14" x14ac:dyDescent="0.25">
      <c r="A32" s="15"/>
      <c r="B32" s="28"/>
      <c r="C32" s="27" t="s">
        <v>10</v>
      </c>
      <c r="D32" s="27" t="s">
        <v>10</v>
      </c>
      <c r="E32" s="13" t="s">
        <v>10</v>
      </c>
    </row>
    <row r="33" spans="1:15" x14ac:dyDescent="0.25">
      <c r="A33" s="15"/>
      <c r="B33" s="29" t="s">
        <v>24</v>
      </c>
      <c r="C33" s="27">
        <f>IF(E27&gt;20000,C27*7%,0)</f>
        <v>0</v>
      </c>
      <c r="D33" s="27">
        <f>IF(E27&gt;20000,D27*5%,0)</f>
        <v>0</v>
      </c>
      <c r="E33" s="13">
        <f>C33+D33</f>
        <v>0</v>
      </c>
      <c r="F33" s="25"/>
    </row>
    <row r="34" spans="1:15" x14ac:dyDescent="0.25">
      <c r="A34" s="15"/>
      <c r="C34" s="30"/>
      <c r="D34" s="18" t="s">
        <v>16</v>
      </c>
      <c r="E34" s="17">
        <f>SUM(E27:E33)</f>
        <v>0</v>
      </c>
    </row>
    <row r="35" spans="1:15" x14ac:dyDescent="0.25">
      <c r="A35" s="15"/>
      <c r="C35" s="18" t="s">
        <v>13</v>
      </c>
      <c r="D35" s="19">
        <v>0.02</v>
      </c>
      <c r="E35" s="13">
        <f>IF(AND(D28&lt;0.01,D39&lt;0.01),E34*D35,0)</f>
        <v>0</v>
      </c>
      <c r="F35" s="20" t="s">
        <v>17</v>
      </c>
      <c r="G35" s="20"/>
      <c r="H35" s="20"/>
      <c r="I35" s="20"/>
      <c r="J35" s="20"/>
      <c r="K35" s="20"/>
      <c r="L35" s="20"/>
      <c r="M35" s="20"/>
      <c r="N35" s="20"/>
      <c r="O35" s="20"/>
    </row>
    <row r="36" spans="1:15" x14ac:dyDescent="0.25">
      <c r="A36" s="15"/>
      <c r="C36" s="31"/>
      <c r="D36" s="18" t="s">
        <v>18</v>
      </c>
      <c r="E36" s="32">
        <f>E34+E35</f>
        <v>0</v>
      </c>
      <c r="H36" s="33"/>
    </row>
    <row r="37" spans="1:15" x14ac:dyDescent="0.25">
      <c r="A37" s="15"/>
      <c r="C37" s="34" t="s">
        <v>19</v>
      </c>
      <c r="D37" s="35">
        <v>6.3750000000000001E-2</v>
      </c>
      <c r="E37" s="36">
        <f>E36*D37</f>
        <v>0</v>
      </c>
      <c r="H37" s="33"/>
    </row>
    <row r="38" spans="1:15" x14ac:dyDescent="0.25">
      <c r="A38" s="15"/>
      <c r="C38" s="31"/>
      <c r="D38" s="18" t="s">
        <v>20</v>
      </c>
      <c r="E38" s="37">
        <f>E36+E37</f>
        <v>0</v>
      </c>
      <c r="H38" s="33"/>
    </row>
    <row r="39" spans="1:15" x14ac:dyDescent="0.25">
      <c r="A39" s="15"/>
      <c r="C39" s="18" t="s">
        <v>13</v>
      </c>
      <c r="D39" s="19">
        <v>0</v>
      </c>
      <c r="E39" s="13">
        <f>IF(AND(D28&lt;0.01,D35&lt;0.01),E38*D39,0)</f>
        <v>0</v>
      </c>
      <c r="F39" s="20" t="s">
        <v>21</v>
      </c>
      <c r="G39" s="20"/>
      <c r="H39" s="20"/>
      <c r="I39" s="20"/>
      <c r="J39" s="20"/>
      <c r="K39" s="20"/>
      <c r="L39" s="20"/>
      <c r="M39" s="20"/>
      <c r="N39" s="20"/>
      <c r="O39" s="20"/>
    </row>
    <row r="40" spans="1:15" x14ac:dyDescent="0.25">
      <c r="A40" s="15"/>
      <c r="C40" s="31"/>
      <c r="D40" s="18" t="s">
        <v>22</v>
      </c>
      <c r="E40" s="38">
        <f>E38+E39</f>
        <v>0</v>
      </c>
      <c r="H40" s="33"/>
    </row>
    <row r="41" spans="1:15" ht="15" customHeight="1" x14ac:dyDescent="0.25">
      <c r="A41" s="39" t="s">
        <v>23</v>
      </c>
      <c r="B41" s="53"/>
      <c r="C41" s="53"/>
      <c r="D41" s="53"/>
      <c r="E41" s="53"/>
    </row>
    <row r="42" spans="1:15" ht="15" customHeight="1" x14ac:dyDescent="0.25">
      <c r="B42" s="54"/>
      <c r="C42" s="54"/>
      <c r="D42" s="54"/>
      <c r="E42" s="54"/>
    </row>
    <row r="43" spans="1:15" ht="15" customHeight="1" x14ac:dyDescent="0.25">
      <c r="B43" s="54"/>
      <c r="C43" s="54"/>
      <c r="D43" s="54"/>
      <c r="E43" s="54"/>
    </row>
    <row r="44" spans="1:15" ht="15" customHeight="1" x14ac:dyDescent="0.25">
      <c r="B44" s="54"/>
      <c r="C44" s="54"/>
      <c r="D44" s="54"/>
      <c r="E44" s="54"/>
    </row>
    <row r="45" spans="1:15" ht="15" customHeight="1" x14ac:dyDescent="0.25">
      <c r="B45" s="54"/>
      <c r="C45" s="54"/>
      <c r="D45" s="54"/>
      <c r="E45" s="54"/>
    </row>
    <row r="46" spans="1:15" ht="15" customHeight="1" x14ac:dyDescent="0.25"/>
  </sheetData>
  <sheetProtection password="E2B6" sheet="1" objects="1" scenarios="1" formatCells="0" formatColumns="0" formatRows="0" insertRows="0" insertHyperlinks="0" deleteRows="0" selectLockedCells="1"/>
  <mergeCells count="29">
    <mergeCell ref="B41:E41"/>
    <mergeCell ref="B42:E42"/>
    <mergeCell ref="B43:E43"/>
    <mergeCell ref="B44:E44"/>
    <mergeCell ref="B45:E45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1:E1"/>
    <mergeCell ref="B4:E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" right="0.27" top="0.37" bottom="0.44" header="0.21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NMSU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alton looney</dc:creator>
  <cp:lastModifiedBy>Robert  Herrera</cp:lastModifiedBy>
  <cp:lastPrinted>2012-05-15T18:53:53Z</cp:lastPrinted>
  <dcterms:created xsi:type="dcterms:W3CDTF">2011-07-26T00:29:57Z</dcterms:created>
  <dcterms:modified xsi:type="dcterms:W3CDTF">2015-06-29T19:37:03Z</dcterms:modified>
</cp:coreProperties>
</file>